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145"/>
  </bookViews>
  <sheets>
    <sheet name="11.05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0" i="1" l="1"/>
  <c r="AY10" i="1"/>
  <c r="AX10" i="1"/>
  <c r="AV10" i="1"/>
  <c r="AW10" i="1" s="1"/>
  <c r="AU10" i="1"/>
  <c r="AR10" i="1"/>
  <c r="AP10" i="1"/>
  <c r="AO10" i="1"/>
  <c r="AQ10" i="1" s="1"/>
  <c r="AN10" i="1"/>
  <c r="AM10" i="1"/>
  <c r="AL10" i="1"/>
  <c r="AJ10" i="1"/>
  <c r="AK10" i="1" s="1"/>
  <c r="AI10" i="1"/>
  <c r="AG10" i="1"/>
  <c r="AH10" i="1" s="1"/>
  <c r="AF10" i="1"/>
  <c r="AB10" i="1"/>
  <c r="AA10" i="1"/>
  <c r="Z10" i="1"/>
  <c r="X10" i="1"/>
  <c r="Y10" i="1" s="1"/>
  <c r="W10" i="1"/>
  <c r="U10" i="1"/>
  <c r="V10" i="1" s="1"/>
  <c r="T10" i="1"/>
  <c r="R10" i="1"/>
  <c r="Q10" i="1"/>
  <c r="S10" i="1" s="1"/>
  <c r="P10" i="1"/>
  <c r="O10" i="1"/>
  <c r="N10" i="1"/>
  <c r="L10" i="1"/>
  <c r="M10" i="1" s="1"/>
  <c r="K10" i="1"/>
  <c r="I10" i="1"/>
  <c r="J10" i="1" s="1"/>
  <c r="H10" i="1"/>
  <c r="F10" i="1"/>
  <c r="E10" i="1"/>
  <c r="G10" i="1" s="1"/>
  <c r="D10" i="1"/>
  <c r="C10" i="1"/>
  <c r="B10" i="1"/>
  <c r="BB9" i="1"/>
  <c r="BB10" i="1" s="1"/>
  <c r="BC10" i="1" s="1"/>
  <c r="BA9" i="1"/>
  <c r="BA10" i="1" s="1"/>
  <c r="AZ9" i="1"/>
  <c r="AW9" i="1"/>
  <c r="AD9" i="1"/>
  <c r="AE9" i="1" s="1"/>
  <c r="AC9" i="1"/>
  <c r="BD9" i="1" s="1"/>
  <c r="S9" i="1"/>
  <c r="P9" i="1"/>
  <c r="M9" i="1"/>
  <c r="J9" i="1"/>
  <c r="BE8" i="1"/>
  <c r="BF8" i="1" s="1"/>
  <c r="BD8" i="1"/>
  <c r="AD8" i="1"/>
  <c r="AC8" i="1"/>
  <c r="AE8" i="1" s="1"/>
  <c r="AB8" i="1"/>
  <c r="P8" i="1"/>
  <c r="J8" i="1"/>
  <c r="G8" i="1"/>
  <c r="AS7" i="1"/>
  <c r="AT7" i="1" s="1"/>
  <c r="AR7" i="1"/>
  <c r="AQ7" i="1"/>
  <c r="AN7" i="1"/>
  <c r="AK7" i="1"/>
  <c r="AH7" i="1"/>
  <c r="AD7" i="1"/>
  <c r="AE7" i="1" s="1"/>
  <c r="AC7" i="1"/>
  <c r="BD7" i="1" s="1"/>
  <c r="Y7" i="1"/>
  <c r="V7" i="1"/>
  <c r="P7" i="1"/>
  <c r="M7" i="1"/>
  <c r="J7" i="1"/>
  <c r="G7" i="1"/>
  <c r="D7" i="1"/>
  <c r="AS6" i="1"/>
  <c r="AT6" i="1" s="1"/>
  <c r="AR6" i="1"/>
  <c r="AQ6" i="1"/>
  <c r="AK6" i="1"/>
  <c r="AH6" i="1"/>
  <c r="AD6" i="1"/>
  <c r="AD10" i="1" s="1"/>
  <c r="AC6" i="1"/>
  <c r="BD6" i="1" s="1"/>
  <c r="BD10" i="1" s="1"/>
  <c r="Y6" i="1"/>
  <c r="V6" i="1"/>
  <c r="S6" i="1"/>
  <c r="P6" i="1"/>
  <c r="J6" i="1"/>
  <c r="G6" i="1"/>
  <c r="AS10" i="1" l="1"/>
  <c r="AT10" i="1" s="1"/>
  <c r="AE6" i="1"/>
  <c r="BE6" i="1"/>
  <c r="BE7" i="1"/>
  <c r="BF7" i="1" s="1"/>
  <c r="BE9" i="1"/>
  <c r="BF9" i="1" s="1"/>
  <c r="AC10" i="1"/>
  <c r="AE10" i="1" s="1"/>
  <c r="BC9" i="1"/>
  <c r="BE10" i="1" l="1"/>
  <c r="BF10" i="1" s="1"/>
  <c r="BF6" i="1"/>
</calcChain>
</file>

<file path=xl/sharedStrings.xml><?xml version="1.0" encoding="utf-8"?>
<sst xmlns="http://schemas.openxmlformats.org/spreadsheetml/2006/main" count="88" uniqueCount="34">
  <si>
    <t>Наименование предприятия</t>
  </si>
  <si>
    <t>Яровой сев</t>
  </si>
  <si>
    <t>Масличные культуры</t>
  </si>
  <si>
    <t xml:space="preserve">Всего </t>
  </si>
  <si>
    <t>Ячмень</t>
  </si>
  <si>
    <t>Яровой рапс</t>
  </si>
  <si>
    <t>План, га</t>
  </si>
  <si>
    <t>Факт., га</t>
  </si>
  <si>
    <t>%</t>
  </si>
  <si>
    <t>Итого</t>
  </si>
  <si>
    <t>Яровые зерновые и зерно-бобовые культуры</t>
  </si>
  <si>
    <t>Итого яровых зерновых и зернобобовых</t>
  </si>
  <si>
    <t>Соя</t>
  </si>
  <si>
    <t>Итого масличных</t>
  </si>
  <si>
    <t>Яровая пшеница</t>
  </si>
  <si>
    <t>Кормовые культуры</t>
  </si>
  <si>
    <t>Овес</t>
  </si>
  <si>
    <t>Горох</t>
  </si>
  <si>
    <t>Однолетние травы</t>
  </si>
  <si>
    <t>Кукуруза                  (силос)</t>
  </si>
  <si>
    <t>Итого кормовых</t>
  </si>
  <si>
    <t>Подсев мн.трав</t>
  </si>
  <si>
    <t>АО "Совхоз им. Кирова"</t>
  </si>
  <si>
    <t>ООО "Колхоз "Заветы Ильича"</t>
  </si>
  <si>
    <t>Подкормка, боронование  мн.трав, озимых культур. Подготовка почвы.</t>
  </si>
  <si>
    <t>Подкормка мн.трав</t>
  </si>
  <si>
    <t>Подкормка озимых</t>
  </si>
  <si>
    <t>Боронование зяби</t>
  </si>
  <si>
    <t>Весновспашка</t>
  </si>
  <si>
    <t>Подготовка почвы под яровой сев</t>
  </si>
  <si>
    <t>ООО "Агроинновация МО"</t>
  </si>
  <si>
    <t>ООО "АФ Елгозинское"</t>
  </si>
  <si>
    <t>Беспокровные мн.травы</t>
  </si>
  <si>
    <t>Весенне-полевые работы по городскому округу Лотошино на 11.05.23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</si>
</sst>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64" fontId="5" fillId="0" borderId="37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64" fontId="6" fillId="0" borderId="4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164" fontId="5" fillId="0" borderId="47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46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64" fontId="6" fillId="0" borderId="50" xfId="0" applyNumberFormat="1" applyFont="1" applyBorder="1" applyAlignment="1">
      <alignment horizontal="center" vertical="center" wrapText="1"/>
    </xf>
    <xf numFmtId="164" fontId="5" fillId="0" borderId="51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"/>
  <sheetViews>
    <sheetView tabSelected="1" topLeftCell="F1" zoomScale="90" zoomScaleNormal="90" workbookViewId="0">
      <selection activeCell="N15" sqref="N15"/>
    </sheetView>
  </sheetViews>
  <sheetFormatPr defaultRowHeight="14.25" x14ac:dyDescent="0.2"/>
  <cols>
    <col min="1" max="1" width="23.85546875" style="1" customWidth="1"/>
    <col min="2" max="58" width="6.5703125" style="1" customWidth="1"/>
    <col min="59" max="270" width="9.140625" style="1"/>
    <col min="271" max="271" width="25.140625" style="1" customWidth="1"/>
    <col min="272" max="286" width="6.140625" style="1" customWidth="1"/>
    <col min="287" max="287" width="14" style="1" customWidth="1"/>
    <col min="288" max="314" width="6.140625" style="1" customWidth="1"/>
    <col min="315" max="526" width="9.140625" style="1"/>
    <col min="527" max="527" width="25.140625" style="1" customWidth="1"/>
    <col min="528" max="542" width="6.140625" style="1" customWidth="1"/>
    <col min="543" max="543" width="14" style="1" customWidth="1"/>
    <col min="544" max="570" width="6.140625" style="1" customWidth="1"/>
    <col min="571" max="782" width="9.140625" style="1"/>
    <col min="783" max="783" width="25.140625" style="1" customWidth="1"/>
    <col min="784" max="798" width="6.140625" style="1" customWidth="1"/>
    <col min="799" max="799" width="14" style="1" customWidth="1"/>
    <col min="800" max="826" width="6.140625" style="1" customWidth="1"/>
    <col min="827" max="1038" width="9.140625" style="1"/>
    <col min="1039" max="1039" width="25.140625" style="1" customWidth="1"/>
    <col min="1040" max="1054" width="6.140625" style="1" customWidth="1"/>
    <col min="1055" max="1055" width="14" style="1" customWidth="1"/>
    <col min="1056" max="1082" width="6.140625" style="1" customWidth="1"/>
    <col min="1083" max="1294" width="9.140625" style="1"/>
    <col min="1295" max="1295" width="25.140625" style="1" customWidth="1"/>
    <col min="1296" max="1310" width="6.140625" style="1" customWidth="1"/>
    <col min="1311" max="1311" width="14" style="1" customWidth="1"/>
    <col min="1312" max="1338" width="6.140625" style="1" customWidth="1"/>
    <col min="1339" max="1550" width="9.140625" style="1"/>
    <col min="1551" max="1551" width="25.140625" style="1" customWidth="1"/>
    <col min="1552" max="1566" width="6.140625" style="1" customWidth="1"/>
    <col min="1567" max="1567" width="14" style="1" customWidth="1"/>
    <col min="1568" max="1594" width="6.140625" style="1" customWidth="1"/>
    <col min="1595" max="1806" width="9.140625" style="1"/>
    <col min="1807" max="1807" width="25.140625" style="1" customWidth="1"/>
    <col min="1808" max="1822" width="6.140625" style="1" customWidth="1"/>
    <col min="1823" max="1823" width="14" style="1" customWidth="1"/>
    <col min="1824" max="1850" width="6.140625" style="1" customWidth="1"/>
    <col min="1851" max="2062" width="9.140625" style="1"/>
    <col min="2063" max="2063" width="25.140625" style="1" customWidth="1"/>
    <col min="2064" max="2078" width="6.140625" style="1" customWidth="1"/>
    <col min="2079" max="2079" width="14" style="1" customWidth="1"/>
    <col min="2080" max="2106" width="6.140625" style="1" customWidth="1"/>
    <col min="2107" max="2318" width="9.140625" style="1"/>
    <col min="2319" max="2319" width="25.140625" style="1" customWidth="1"/>
    <col min="2320" max="2334" width="6.140625" style="1" customWidth="1"/>
    <col min="2335" max="2335" width="14" style="1" customWidth="1"/>
    <col min="2336" max="2362" width="6.140625" style="1" customWidth="1"/>
    <col min="2363" max="2574" width="9.140625" style="1"/>
    <col min="2575" max="2575" width="25.140625" style="1" customWidth="1"/>
    <col min="2576" max="2590" width="6.140625" style="1" customWidth="1"/>
    <col min="2591" max="2591" width="14" style="1" customWidth="1"/>
    <col min="2592" max="2618" width="6.140625" style="1" customWidth="1"/>
    <col min="2619" max="2830" width="9.140625" style="1"/>
    <col min="2831" max="2831" width="25.140625" style="1" customWidth="1"/>
    <col min="2832" max="2846" width="6.140625" style="1" customWidth="1"/>
    <col min="2847" max="2847" width="14" style="1" customWidth="1"/>
    <col min="2848" max="2874" width="6.140625" style="1" customWidth="1"/>
    <col min="2875" max="3086" width="9.140625" style="1"/>
    <col min="3087" max="3087" width="25.140625" style="1" customWidth="1"/>
    <col min="3088" max="3102" width="6.140625" style="1" customWidth="1"/>
    <col min="3103" max="3103" width="14" style="1" customWidth="1"/>
    <col min="3104" max="3130" width="6.140625" style="1" customWidth="1"/>
    <col min="3131" max="3342" width="9.140625" style="1"/>
    <col min="3343" max="3343" width="25.140625" style="1" customWidth="1"/>
    <col min="3344" max="3358" width="6.140625" style="1" customWidth="1"/>
    <col min="3359" max="3359" width="14" style="1" customWidth="1"/>
    <col min="3360" max="3386" width="6.140625" style="1" customWidth="1"/>
    <col min="3387" max="3598" width="9.140625" style="1"/>
    <col min="3599" max="3599" width="25.140625" style="1" customWidth="1"/>
    <col min="3600" max="3614" width="6.140625" style="1" customWidth="1"/>
    <col min="3615" max="3615" width="14" style="1" customWidth="1"/>
    <col min="3616" max="3642" width="6.140625" style="1" customWidth="1"/>
    <col min="3643" max="3854" width="9.140625" style="1"/>
    <col min="3855" max="3855" width="25.140625" style="1" customWidth="1"/>
    <col min="3856" max="3870" width="6.140625" style="1" customWidth="1"/>
    <col min="3871" max="3871" width="14" style="1" customWidth="1"/>
    <col min="3872" max="3898" width="6.140625" style="1" customWidth="1"/>
    <col min="3899" max="4110" width="9.140625" style="1"/>
    <col min="4111" max="4111" width="25.140625" style="1" customWidth="1"/>
    <col min="4112" max="4126" width="6.140625" style="1" customWidth="1"/>
    <col min="4127" max="4127" width="14" style="1" customWidth="1"/>
    <col min="4128" max="4154" width="6.140625" style="1" customWidth="1"/>
    <col min="4155" max="4366" width="9.140625" style="1"/>
    <col min="4367" max="4367" width="25.140625" style="1" customWidth="1"/>
    <col min="4368" max="4382" width="6.140625" style="1" customWidth="1"/>
    <col min="4383" max="4383" width="14" style="1" customWidth="1"/>
    <col min="4384" max="4410" width="6.140625" style="1" customWidth="1"/>
    <col min="4411" max="4622" width="9.140625" style="1"/>
    <col min="4623" max="4623" width="25.140625" style="1" customWidth="1"/>
    <col min="4624" max="4638" width="6.140625" style="1" customWidth="1"/>
    <col min="4639" max="4639" width="14" style="1" customWidth="1"/>
    <col min="4640" max="4666" width="6.140625" style="1" customWidth="1"/>
    <col min="4667" max="4878" width="9.140625" style="1"/>
    <col min="4879" max="4879" width="25.140625" style="1" customWidth="1"/>
    <col min="4880" max="4894" width="6.140625" style="1" customWidth="1"/>
    <col min="4895" max="4895" width="14" style="1" customWidth="1"/>
    <col min="4896" max="4922" width="6.140625" style="1" customWidth="1"/>
    <col min="4923" max="5134" width="9.140625" style="1"/>
    <col min="5135" max="5135" width="25.140625" style="1" customWidth="1"/>
    <col min="5136" max="5150" width="6.140625" style="1" customWidth="1"/>
    <col min="5151" max="5151" width="14" style="1" customWidth="1"/>
    <col min="5152" max="5178" width="6.140625" style="1" customWidth="1"/>
    <col min="5179" max="5390" width="9.140625" style="1"/>
    <col min="5391" max="5391" width="25.140625" style="1" customWidth="1"/>
    <col min="5392" max="5406" width="6.140625" style="1" customWidth="1"/>
    <col min="5407" max="5407" width="14" style="1" customWidth="1"/>
    <col min="5408" max="5434" width="6.140625" style="1" customWidth="1"/>
    <col min="5435" max="5646" width="9.140625" style="1"/>
    <col min="5647" max="5647" width="25.140625" style="1" customWidth="1"/>
    <col min="5648" max="5662" width="6.140625" style="1" customWidth="1"/>
    <col min="5663" max="5663" width="14" style="1" customWidth="1"/>
    <col min="5664" max="5690" width="6.140625" style="1" customWidth="1"/>
    <col min="5691" max="5902" width="9.140625" style="1"/>
    <col min="5903" max="5903" width="25.140625" style="1" customWidth="1"/>
    <col min="5904" max="5918" width="6.140625" style="1" customWidth="1"/>
    <col min="5919" max="5919" width="14" style="1" customWidth="1"/>
    <col min="5920" max="5946" width="6.140625" style="1" customWidth="1"/>
    <col min="5947" max="6158" width="9.140625" style="1"/>
    <col min="6159" max="6159" width="25.140625" style="1" customWidth="1"/>
    <col min="6160" max="6174" width="6.140625" style="1" customWidth="1"/>
    <col min="6175" max="6175" width="14" style="1" customWidth="1"/>
    <col min="6176" max="6202" width="6.140625" style="1" customWidth="1"/>
    <col min="6203" max="6414" width="9.140625" style="1"/>
    <col min="6415" max="6415" width="25.140625" style="1" customWidth="1"/>
    <col min="6416" max="6430" width="6.140625" style="1" customWidth="1"/>
    <col min="6431" max="6431" width="14" style="1" customWidth="1"/>
    <col min="6432" max="6458" width="6.140625" style="1" customWidth="1"/>
    <col min="6459" max="6670" width="9.140625" style="1"/>
    <col min="6671" max="6671" width="25.140625" style="1" customWidth="1"/>
    <col min="6672" max="6686" width="6.140625" style="1" customWidth="1"/>
    <col min="6687" max="6687" width="14" style="1" customWidth="1"/>
    <col min="6688" max="6714" width="6.140625" style="1" customWidth="1"/>
    <col min="6715" max="6926" width="9.140625" style="1"/>
    <col min="6927" max="6927" width="25.140625" style="1" customWidth="1"/>
    <col min="6928" max="6942" width="6.140625" style="1" customWidth="1"/>
    <col min="6943" max="6943" width="14" style="1" customWidth="1"/>
    <col min="6944" max="6970" width="6.140625" style="1" customWidth="1"/>
    <col min="6971" max="7182" width="9.140625" style="1"/>
    <col min="7183" max="7183" width="25.140625" style="1" customWidth="1"/>
    <col min="7184" max="7198" width="6.140625" style="1" customWidth="1"/>
    <col min="7199" max="7199" width="14" style="1" customWidth="1"/>
    <col min="7200" max="7226" width="6.140625" style="1" customWidth="1"/>
    <col min="7227" max="7438" width="9.140625" style="1"/>
    <col min="7439" max="7439" width="25.140625" style="1" customWidth="1"/>
    <col min="7440" max="7454" width="6.140625" style="1" customWidth="1"/>
    <col min="7455" max="7455" width="14" style="1" customWidth="1"/>
    <col min="7456" max="7482" width="6.140625" style="1" customWidth="1"/>
    <col min="7483" max="7694" width="9.140625" style="1"/>
    <col min="7695" max="7695" width="25.140625" style="1" customWidth="1"/>
    <col min="7696" max="7710" width="6.140625" style="1" customWidth="1"/>
    <col min="7711" max="7711" width="14" style="1" customWidth="1"/>
    <col min="7712" max="7738" width="6.140625" style="1" customWidth="1"/>
    <col min="7739" max="7950" width="9.140625" style="1"/>
    <col min="7951" max="7951" width="25.140625" style="1" customWidth="1"/>
    <col min="7952" max="7966" width="6.140625" style="1" customWidth="1"/>
    <col min="7967" max="7967" width="14" style="1" customWidth="1"/>
    <col min="7968" max="7994" width="6.140625" style="1" customWidth="1"/>
    <col min="7995" max="8206" width="9.140625" style="1"/>
    <col min="8207" max="8207" width="25.140625" style="1" customWidth="1"/>
    <col min="8208" max="8222" width="6.140625" style="1" customWidth="1"/>
    <col min="8223" max="8223" width="14" style="1" customWidth="1"/>
    <col min="8224" max="8250" width="6.140625" style="1" customWidth="1"/>
    <col min="8251" max="8462" width="9.140625" style="1"/>
    <col min="8463" max="8463" width="25.140625" style="1" customWidth="1"/>
    <col min="8464" max="8478" width="6.140625" style="1" customWidth="1"/>
    <col min="8479" max="8479" width="14" style="1" customWidth="1"/>
    <col min="8480" max="8506" width="6.140625" style="1" customWidth="1"/>
    <col min="8507" max="8718" width="9.140625" style="1"/>
    <col min="8719" max="8719" width="25.140625" style="1" customWidth="1"/>
    <col min="8720" max="8734" width="6.140625" style="1" customWidth="1"/>
    <col min="8735" max="8735" width="14" style="1" customWidth="1"/>
    <col min="8736" max="8762" width="6.140625" style="1" customWidth="1"/>
    <col min="8763" max="8974" width="9.140625" style="1"/>
    <col min="8975" max="8975" width="25.140625" style="1" customWidth="1"/>
    <col min="8976" max="8990" width="6.140625" style="1" customWidth="1"/>
    <col min="8991" max="8991" width="14" style="1" customWidth="1"/>
    <col min="8992" max="9018" width="6.140625" style="1" customWidth="1"/>
    <col min="9019" max="9230" width="9.140625" style="1"/>
    <col min="9231" max="9231" width="25.140625" style="1" customWidth="1"/>
    <col min="9232" max="9246" width="6.140625" style="1" customWidth="1"/>
    <col min="9247" max="9247" width="14" style="1" customWidth="1"/>
    <col min="9248" max="9274" width="6.140625" style="1" customWidth="1"/>
    <col min="9275" max="9486" width="9.140625" style="1"/>
    <col min="9487" max="9487" width="25.140625" style="1" customWidth="1"/>
    <col min="9488" max="9502" width="6.140625" style="1" customWidth="1"/>
    <col min="9503" max="9503" width="14" style="1" customWidth="1"/>
    <col min="9504" max="9530" width="6.140625" style="1" customWidth="1"/>
    <col min="9531" max="9742" width="9.140625" style="1"/>
    <col min="9743" max="9743" width="25.140625" style="1" customWidth="1"/>
    <col min="9744" max="9758" width="6.140625" style="1" customWidth="1"/>
    <col min="9759" max="9759" width="14" style="1" customWidth="1"/>
    <col min="9760" max="9786" width="6.140625" style="1" customWidth="1"/>
    <col min="9787" max="9998" width="9.140625" style="1"/>
    <col min="9999" max="9999" width="25.140625" style="1" customWidth="1"/>
    <col min="10000" max="10014" width="6.140625" style="1" customWidth="1"/>
    <col min="10015" max="10015" width="14" style="1" customWidth="1"/>
    <col min="10016" max="10042" width="6.140625" style="1" customWidth="1"/>
    <col min="10043" max="10254" width="9.140625" style="1"/>
    <col min="10255" max="10255" width="25.140625" style="1" customWidth="1"/>
    <col min="10256" max="10270" width="6.140625" style="1" customWidth="1"/>
    <col min="10271" max="10271" width="14" style="1" customWidth="1"/>
    <col min="10272" max="10298" width="6.140625" style="1" customWidth="1"/>
    <col min="10299" max="10510" width="9.140625" style="1"/>
    <col min="10511" max="10511" width="25.140625" style="1" customWidth="1"/>
    <col min="10512" max="10526" width="6.140625" style="1" customWidth="1"/>
    <col min="10527" max="10527" width="14" style="1" customWidth="1"/>
    <col min="10528" max="10554" width="6.140625" style="1" customWidth="1"/>
    <col min="10555" max="10766" width="9.140625" style="1"/>
    <col min="10767" max="10767" width="25.140625" style="1" customWidth="1"/>
    <col min="10768" max="10782" width="6.140625" style="1" customWidth="1"/>
    <col min="10783" max="10783" width="14" style="1" customWidth="1"/>
    <col min="10784" max="10810" width="6.140625" style="1" customWidth="1"/>
    <col min="10811" max="11022" width="9.140625" style="1"/>
    <col min="11023" max="11023" width="25.140625" style="1" customWidth="1"/>
    <col min="11024" max="11038" width="6.140625" style="1" customWidth="1"/>
    <col min="11039" max="11039" width="14" style="1" customWidth="1"/>
    <col min="11040" max="11066" width="6.140625" style="1" customWidth="1"/>
    <col min="11067" max="11278" width="9.140625" style="1"/>
    <col min="11279" max="11279" width="25.140625" style="1" customWidth="1"/>
    <col min="11280" max="11294" width="6.140625" style="1" customWidth="1"/>
    <col min="11295" max="11295" width="14" style="1" customWidth="1"/>
    <col min="11296" max="11322" width="6.140625" style="1" customWidth="1"/>
    <col min="11323" max="11534" width="9.140625" style="1"/>
    <col min="11535" max="11535" width="25.140625" style="1" customWidth="1"/>
    <col min="11536" max="11550" width="6.140625" style="1" customWidth="1"/>
    <col min="11551" max="11551" width="14" style="1" customWidth="1"/>
    <col min="11552" max="11578" width="6.140625" style="1" customWidth="1"/>
    <col min="11579" max="11790" width="9.140625" style="1"/>
    <col min="11791" max="11791" width="25.140625" style="1" customWidth="1"/>
    <col min="11792" max="11806" width="6.140625" style="1" customWidth="1"/>
    <col min="11807" max="11807" width="14" style="1" customWidth="1"/>
    <col min="11808" max="11834" width="6.140625" style="1" customWidth="1"/>
    <col min="11835" max="12046" width="9.140625" style="1"/>
    <col min="12047" max="12047" width="25.140625" style="1" customWidth="1"/>
    <col min="12048" max="12062" width="6.140625" style="1" customWidth="1"/>
    <col min="12063" max="12063" width="14" style="1" customWidth="1"/>
    <col min="12064" max="12090" width="6.140625" style="1" customWidth="1"/>
    <col min="12091" max="12302" width="9.140625" style="1"/>
    <col min="12303" max="12303" width="25.140625" style="1" customWidth="1"/>
    <col min="12304" max="12318" width="6.140625" style="1" customWidth="1"/>
    <col min="12319" max="12319" width="14" style="1" customWidth="1"/>
    <col min="12320" max="12346" width="6.140625" style="1" customWidth="1"/>
    <col min="12347" max="12558" width="9.140625" style="1"/>
    <col min="12559" max="12559" width="25.140625" style="1" customWidth="1"/>
    <col min="12560" max="12574" width="6.140625" style="1" customWidth="1"/>
    <col min="12575" max="12575" width="14" style="1" customWidth="1"/>
    <col min="12576" max="12602" width="6.140625" style="1" customWidth="1"/>
    <col min="12603" max="12814" width="9.140625" style="1"/>
    <col min="12815" max="12815" width="25.140625" style="1" customWidth="1"/>
    <col min="12816" max="12830" width="6.140625" style="1" customWidth="1"/>
    <col min="12831" max="12831" width="14" style="1" customWidth="1"/>
    <col min="12832" max="12858" width="6.140625" style="1" customWidth="1"/>
    <col min="12859" max="13070" width="9.140625" style="1"/>
    <col min="13071" max="13071" width="25.140625" style="1" customWidth="1"/>
    <col min="13072" max="13086" width="6.140625" style="1" customWidth="1"/>
    <col min="13087" max="13087" width="14" style="1" customWidth="1"/>
    <col min="13088" max="13114" width="6.140625" style="1" customWidth="1"/>
    <col min="13115" max="13326" width="9.140625" style="1"/>
    <col min="13327" max="13327" width="25.140625" style="1" customWidth="1"/>
    <col min="13328" max="13342" width="6.140625" style="1" customWidth="1"/>
    <col min="13343" max="13343" width="14" style="1" customWidth="1"/>
    <col min="13344" max="13370" width="6.140625" style="1" customWidth="1"/>
    <col min="13371" max="13582" width="9.140625" style="1"/>
    <col min="13583" max="13583" width="25.140625" style="1" customWidth="1"/>
    <col min="13584" max="13598" width="6.140625" style="1" customWidth="1"/>
    <col min="13599" max="13599" width="14" style="1" customWidth="1"/>
    <col min="13600" max="13626" width="6.140625" style="1" customWidth="1"/>
    <col min="13627" max="13838" width="9.140625" style="1"/>
    <col min="13839" max="13839" width="25.140625" style="1" customWidth="1"/>
    <col min="13840" max="13854" width="6.140625" style="1" customWidth="1"/>
    <col min="13855" max="13855" width="14" style="1" customWidth="1"/>
    <col min="13856" max="13882" width="6.140625" style="1" customWidth="1"/>
    <col min="13883" max="14094" width="9.140625" style="1"/>
    <col min="14095" max="14095" width="25.140625" style="1" customWidth="1"/>
    <col min="14096" max="14110" width="6.140625" style="1" customWidth="1"/>
    <col min="14111" max="14111" width="14" style="1" customWidth="1"/>
    <col min="14112" max="14138" width="6.140625" style="1" customWidth="1"/>
    <col min="14139" max="14350" width="9.140625" style="1"/>
    <col min="14351" max="14351" width="25.140625" style="1" customWidth="1"/>
    <col min="14352" max="14366" width="6.140625" style="1" customWidth="1"/>
    <col min="14367" max="14367" width="14" style="1" customWidth="1"/>
    <col min="14368" max="14394" width="6.140625" style="1" customWidth="1"/>
    <col min="14395" max="14606" width="9.140625" style="1"/>
    <col min="14607" max="14607" width="25.140625" style="1" customWidth="1"/>
    <col min="14608" max="14622" width="6.140625" style="1" customWidth="1"/>
    <col min="14623" max="14623" width="14" style="1" customWidth="1"/>
    <col min="14624" max="14650" width="6.140625" style="1" customWidth="1"/>
    <col min="14651" max="14862" width="9.140625" style="1"/>
    <col min="14863" max="14863" width="25.140625" style="1" customWidth="1"/>
    <col min="14864" max="14878" width="6.140625" style="1" customWidth="1"/>
    <col min="14879" max="14879" width="14" style="1" customWidth="1"/>
    <col min="14880" max="14906" width="6.140625" style="1" customWidth="1"/>
    <col min="14907" max="15118" width="9.140625" style="1"/>
    <col min="15119" max="15119" width="25.140625" style="1" customWidth="1"/>
    <col min="15120" max="15134" width="6.140625" style="1" customWidth="1"/>
    <col min="15135" max="15135" width="14" style="1" customWidth="1"/>
    <col min="15136" max="15162" width="6.140625" style="1" customWidth="1"/>
    <col min="15163" max="15374" width="9.140625" style="1"/>
    <col min="15375" max="15375" width="25.140625" style="1" customWidth="1"/>
    <col min="15376" max="15390" width="6.140625" style="1" customWidth="1"/>
    <col min="15391" max="15391" width="14" style="1" customWidth="1"/>
    <col min="15392" max="15418" width="6.140625" style="1" customWidth="1"/>
    <col min="15419" max="15630" width="9.140625" style="1"/>
    <col min="15631" max="15631" width="25.140625" style="1" customWidth="1"/>
    <col min="15632" max="15646" width="6.140625" style="1" customWidth="1"/>
    <col min="15647" max="15647" width="14" style="1" customWidth="1"/>
    <col min="15648" max="15674" width="6.140625" style="1" customWidth="1"/>
    <col min="15675" max="15886" width="9.140625" style="1"/>
    <col min="15887" max="15887" width="25.140625" style="1" customWidth="1"/>
    <col min="15888" max="15902" width="6.140625" style="1" customWidth="1"/>
    <col min="15903" max="15903" width="14" style="1" customWidth="1"/>
    <col min="15904" max="15930" width="6.140625" style="1" customWidth="1"/>
    <col min="15931" max="16142" width="9.140625" style="1"/>
    <col min="16143" max="16143" width="25.140625" style="1" customWidth="1"/>
    <col min="16144" max="16158" width="6.140625" style="1" customWidth="1"/>
    <col min="16159" max="16159" width="14" style="1" customWidth="1"/>
    <col min="16160" max="16186" width="6.140625" style="1" customWidth="1"/>
    <col min="16187" max="16384" width="9.140625" style="1"/>
  </cols>
  <sheetData>
    <row r="1" spans="1:58" ht="42" customHeight="1" thickBot="1" x14ac:dyDescent="0.25">
      <c r="A1" s="62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  <c r="R1" s="64"/>
      <c r="S1" s="64"/>
      <c r="T1" s="64"/>
      <c r="U1" s="64"/>
      <c r="V1" s="64"/>
      <c r="AI1" s="5"/>
      <c r="AJ1" s="5"/>
      <c r="AK1" s="5"/>
    </row>
    <row r="2" spans="1:58" ht="27" customHeight="1" thickBot="1" x14ac:dyDescent="0.25">
      <c r="A2" s="89" t="s">
        <v>0</v>
      </c>
      <c r="B2" s="65" t="s">
        <v>24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68" t="s">
        <v>1</v>
      </c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9"/>
      <c r="BE2" s="69"/>
      <c r="BF2" s="70"/>
    </row>
    <row r="3" spans="1:58" ht="25.5" customHeight="1" thickBot="1" x14ac:dyDescent="0.25">
      <c r="A3" s="90"/>
      <c r="B3" s="71" t="s">
        <v>25</v>
      </c>
      <c r="C3" s="81"/>
      <c r="D3" s="82"/>
      <c r="E3" s="71" t="s">
        <v>26</v>
      </c>
      <c r="F3" s="81"/>
      <c r="G3" s="82"/>
      <c r="H3" s="71" t="s">
        <v>27</v>
      </c>
      <c r="I3" s="81"/>
      <c r="J3" s="82"/>
      <c r="K3" s="71" t="s">
        <v>28</v>
      </c>
      <c r="L3" s="81"/>
      <c r="M3" s="82"/>
      <c r="N3" s="71" t="s">
        <v>29</v>
      </c>
      <c r="O3" s="81"/>
      <c r="P3" s="82"/>
      <c r="Q3" s="69" t="s">
        <v>10</v>
      </c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70"/>
      <c r="AF3" s="71" t="s">
        <v>15</v>
      </c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70"/>
      <c r="AU3" s="68" t="s">
        <v>2</v>
      </c>
      <c r="AV3" s="72"/>
      <c r="AW3" s="72"/>
      <c r="AX3" s="72"/>
      <c r="AY3" s="72"/>
      <c r="AZ3" s="72"/>
      <c r="BA3" s="72"/>
      <c r="BB3" s="72"/>
      <c r="BC3" s="72"/>
      <c r="BD3" s="73" t="s">
        <v>3</v>
      </c>
      <c r="BE3" s="74"/>
      <c r="BF3" s="75"/>
    </row>
    <row r="4" spans="1:58" ht="41.25" customHeight="1" x14ac:dyDescent="0.2">
      <c r="A4" s="91"/>
      <c r="B4" s="83"/>
      <c r="C4" s="84"/>
      <c r="D4" s="85"/>
      <c r="E4" s="83"/>
      <c r="F4" s="84"/>
      <c r="G4" s="85"/>
      <c r="H4" s="83"/>
      <c r="I4" s="84"/>
      <c r="J4" s="85"/>
      <c r="K4" s="83"/>
      <c r="L4" s="84"/>
      <c r="M4" s="85"/>
      <c r="N4" s="83"/>
      <c r="O4" s="84"/>
      <c r="P4" s="84"/>
      <c r="Q4" s="73" t="s">
        <v>14</v>
      </c>
      <c r="R4" s="79"/>
      <c r="S4" s="80"/>
      <c r="T4" s="92" t="s">
        <v>4</v>
      </c>
      <c r="U4" s="79"/>
      <c r="V4" s="80"/>
      <c r="W4" s="73" t="s">
        <v>16</v>
      </c>
      <c r="X4" s="79"/>
      <c r="Y4" s="80"/>
      <c r="Z4" s="88" t="s">
        <v>17</v>
      </c>
      <c r="AA4" s="86"/>
      <c r="AB4" s="87"/>
      <c r="AC4" s="92" t="s">
        <v>11</v>
      </c>
      <c r="AD4" s="79"/>
      <c r="AE4" s="93"/>
      <c r="AF4" s="73" t="s">
        <v>18</v>
      </c>
      <c r="AG4" s="79"/>
      <c r="AH4" s="80"/>
      <c r="AI4" s="73" t="s">
        <v>19</v>
      </c>
      <c r="AJ4" s="79"/>
      <c r="AK4" s="80"/>
      <c r="AL4" s="73" t="s">
        <v>32</v>
      </c>
      <c r="AM4" s="79"/>
      <c r="AN4" s="80"/>
      <c r="AO4" s="73" t="s">
        <v>21</v>
      </c>
      <c r="AP4" s="79"/>
      <c r="AQ4" s="80"/>
      <c r="AR4" s="73" t="s">
        <v>20</v>
      </c>
      <c r="AS4" s="79"/>
      <c r="AT4" s="80"/>
      <c r="AU4" s="86" t="s">
        <v>5</v>
      </c>
      <c r="AV4" s="86"/>
      <c r="AW4" s="87"/>
      <c r="AX4" s="88" t="s">
        <v>12</v>
      </c>
      <c r="AY4" s="86"/>
      <c r="AZ4" s="87"/>
      <c r="BA4" s="88" t="s">
        <v>13</v>
      </c>
      <c r="BB4" s="86"/>
      <c r="BC4" s="86"/>
      <c r="BD4" s="76"/>
      <c r="BE4" s="77"/>
      <c r="BF4" s="78"/>
    </row>
    <row r="5" spans="1:58" ht="41.25" customHeight="1" thickBot="1" x14ac:dyDescent="0.25">
      <c r="A5" s="63"/>
      <c r="B5" s="6" t="s">
        <v>6</v>
      </c>
      <c r="C5" s="7" t="s">
        <v>7</v>
      </c>
      <c r="D5" s="8" t="s">
        <v>8</v>
      </c>
      <c r="E5" s="6" t="s">
        <v>6</v>
      </c>
      <c r="F5" s="7" t="s">
        <v>7</v>
      </c>
      <c r="G5" s="8" t="s">
        <v>8</v>
      </c>
      <c r="H5" s="6" t="s">
        <v>6</v>
      </c>
      <c r="I5" s="7" t="s">
        <v>7</v>
      </c>
      <c r="J5" s="8" t="s">
        <v>8</v>
      </c>
      <c r="K5" s="6" t="s">
        <v>6</v>
      </c>
      <c r="L5" s="7" t="s">
        <v>7</v>
      </c>
      <c r="M5" s="8" t="s">
        <v>8</v>
      </c>
      <c r="N5" s="6" t="s">
        <v>6</v>
      </c>
      <c r="O5" s="7" t="s">
        <v>7</v>
      </c>
      <c r="P5" s="35" t="s">
        <v>8</v>
      </c>
      <c r="Q5" s="6" t="s">
        <v>6</v>
      </c>
      <c r="R5" s="7" t="s">
        <v>7</v>
      </c>
      <c r="S5" s="8" t="s">
        <v>8</v>
      </c>
      <c r="T5" s="9" t="s">
        <v>6</v>
      </c>
      <c r="U5" s="7" t="s">
        <v>7</v>
      </c>
      <c r="V5" s="8" t="s">
        <v>8</v>
      </c>
      <c r="W5" s="6" t="s">
        <v>6</v>
      </c>
      <c r="X5" s="7" t="s">
        <v>7</v>
      </c>
      <c r="Y5" s="8" t="s">
        <v>8</v>
      </c>
      <c r="Z5" s="6" t="s">
        <v>6</v>
      </c>
      <c r="AA5" s="7" t="s">
        <v>7</v>
      </c>
      <c r="AB5" s="8" t="s">
        <v>8</v>
      </c>
      <c r="AC5" s="9" t="s">
        <v>6</v>
      </c>
      <c r="AD5" s="7" t="s">
        <v>7</v>
      </c>
      <c r="AE5" s="35" t="s">
        <v>8</v>
      </c>
      <c r="AF5" s="6" t="s">
        <v>6</v>
      </c>
      <c r="AG5" s="7" t="s">
        <v>7</v>
      </c>
      <c r="AH5" s="8" t="s">
        <v>8</v>
      </c>
      <c r="AI5" s="6" t="s">
        <v>6</v>
      </c>
      <c r="AJ5" s="7" t="s">
        <v>7</v>
      </c>
      <c r="AK5" s="8" t="s">
        <v>8</v>
      </c>
      <c r="AL5" s="6" t="s">
        <v>6</v>
      </c>
      <c r="AM5" s="7" t="s">
        <v>7</v>
      </c>
      <c r="AN5" s="8" t="s">
        <v>8</v>
      </c>
      <c r="AO5" s="6" t="s">
        <v>6</v>
      </c>
      <c r="AP5" s="7" t="s">
        <v>7</v>
      </c>
      <c r="AQ5" s="8" t="s">
        <v>8</v>
      </c>
      <c r="AR5" s="6" t="s">
        <v>6</v>
      </c>
      <c r="AS5" s="7" t="s">
        <v>7</v>
      </c>
      <c r="AT5" s="8" t="s">
        <v>8</v>
      </c>
      <c r="AU5" s="9" t="s">
        <v>6</v>
      </c>
      <c r="AV5" s="7" t="s">
        <v>7</v>
      </c>
      <c r="AW5" s="8" t="s">
        <v>8</v>
      </c>
      <c r="AX5" s="6" t="s">
        <v>6</v>
      </c>
      <c r="AY5" s="7" t="s">
        <v>7</v>
      </c>
      <c r="AZ5" s="8" t="s">
        <v>8</v>
      </c>
      <c r="BA5" s="6" t="s">
        <v>6</v>
      </c>
      <c r="BB5" s="7" t="s">
        <v>7</v>
      </c>
      <c r="BC5" s="35" t="s">
        <v>8</v>
      </c>
      <c r="BD5" s="6" t="s">
        <v>6</v>
      </c>
      <c r="BE5" s="7" t="s">
        <v>7</v>
      </c>
      <c r="BF5" s="8" t="s">
        <v>8</v>
      </c>
    </row>
    <row r="6" spans="1:58" s="2" customFormat="1" ht="49.5" customHeight="1" x14ac:dyDescent="0.2">
      <c r="A6" s="41" t="s">
        <v>23</v>
      </c>
      <c r="B6" s="36">
        <v>0</v>
      </c>
      <c r="C6" s="3">
        <v>0</v>
      </c>
      <c r="D6" s="12">
        <v>0</v>
      </c>
      <c r="E6" s="54">
        <v>600</v>
      </c>
      <c r="F6" s="55">
        <v>600</v>
      </c>
      <c r="G6" s="56">
        <f t="shared" ref="G6:G10" si="0">F6/E6*100</f>
        <v>100</v>
      </c>
      <c r="H6" s="43">
        <v>2549</v>
      </c>
      <c r="I6" s="3">
        <v>1282</v>
      </c>
      <c r="J6" s="12">
        <f t="shared" ref="J6:J9" si="1">I6/H6*100</f>
        <v>50.294233032561785</v>
      </c>
      <c r="K6" s="16">
        <v>0</v>
      </c>
      <c r="L6" s="3">
        <v>0</v>
      </c>
      <c r="M6" s="12">
        <v>0</v>
      </c>
      <c r="N6" s="42">
        <v>2549</v>
      </c>
      <c r="O6" s="3">
        <v>1282</v>
      </c>
      <c r="P6" s="12">
        <f t="shared" ref="P6:P10" si="2">O6/N6*100</f>
        <v>50.294233032561785</v>
      </c>
      <c r="Q6" s="54">
        <v>350</v>
      </c>
      <c r="R6" s="55">
        <v>162</v>
      </c>
      <c r="S6" s="60">
        <f t="shared" ref="S6" si="3">R6/Q6*100</f>
        <v>46.285714285714285</v>
      </c>
      <c r="T6" s="43">
        <v>650</v>
      </c>
      <c r="U6" s="3">
        <v>739</v>
      </c>
      <c r="V6" s="15">
        <f t="shared" ref="V6:V7" si="4">U6/T6*100</f>
        <v>113.69230769230769</v>
      </c>
      <c r="W6" s="53">
        <v>250</v>
      </c>
      <c r="X6" s="3">
        <v>280</v>
      </c>
      <c r="Y6" s="37">
        <f>X6/W6*100</f>
        <v>112.00000000000001</v>
      </c>
      <c r="Z6" s="16"/>
      <c r="AA6" s="3"/>
      <c r="AB6" s="15"/>
      <c r="AC6" s="38">
        <f>Q6+T6+W6+Z6</f>
        <v>1250</v>
      </c>
      <c r="AD6" s="38">
        <f t="shared" ref="AC6:AD9" si="5">R6+U6+X6+AA6</f>
        <v>1181</v>
      </c>
      <c r="AE6" s="37">
        <f t="shared" ref="AE6:AE10" si="6">AD6/AC6*100</f>
        <v>94.48</v>
      </c>
      <c r="AF6" s="49">
        <v>849</v>
      </c>
      <c r="AG6" s="10"/>
      <c r="AH6" s="15">
        <f>AG6/AF6*100</f>
        <v>0</v>
      </c>
      <c r="AI6" s="49">
        <v>450</v>
      </c>
      <c r="AJ6" s="10"/>
      <c r="AK6" s="15">
        <f>AJ6/AI6*100</f>
        <v>0</v>
      </c>
      <c r="AL6" s="13">
        <v>0</v>
      </c>
      <c r="AM6" s="10"/>
      <c r="AN6" s="15">
        <v>0</v>
      </c>
      <c r="AO6" s="13">
        <v>500</v>
      </c>
      <c r="AP6" s="10"/>
      <c r="AQ6" s="15">
        <f>AP6/AO6*100</f>
        <v>0</v>
      </c>
      <c r="AR6" s="13">
        <f>AF6+AI6+AL6</f>
        <v>1299</v>
      </c>
      <c r="AS6" s="10">
        <f>AG6+AJ6+AM6</f>
        <v>0</v>
      </c>
      <c r="AT6" s="15">
        <f>AS6/AR6*100</f>
        <v>0</v>
      </c>
      <c r="AU6" s="43"/>
      <c r="AV6" s="3"/>
      <c r="AW6" s="11"/>
      <c r="AX6" s="16"/>
      <c r="AY6" s="3"/>
      <c r="AZ6" s="11"/>
      <c r="BA6" s="57"/>
      <c r="BB6" s="55"/>
      <c r="BC6" s="56"/>
      <c r="BD6" s="13">
        <f>AC6+AR6+BA6</f>
        <v>2549</v>
      </c>
      <c r="BE6" s="10">
        <f>AD6+AS6+BB6</f>
        <v>1181</v>
      </c>
      <c r="BF6" s="15">
        <f t="shared" ref="BF6:BF9" si="7">BE6/BD6*100</f>
        <v>46.331894860729697</v>
      </c>
    </row>
    <row r="7" spans="1:58" s="2" customFormat="1" ht="49.5" customHeight="1" x14ac:dyDescent="0.2">
      <c r="A7" s="41" t="s">
        <v>22</v>
      </c>
      <c r="B7" s="36">
        <v>200</v>
      </c>
      <c r="C7" s="3">
        <v>200</v>
      </c>
      <c r="D7" s="12">
        <f>C7/B7*100</f>
        <v>100</v>
      </c>
      <c r="E7" s="44">
        <v>805</v>
      </c>
      <c r="F7" s="3">
        <v>805</v>
      </c>
      <c r="G7" s="12">
        <f t="shared" si="0"/>
        <v>100</v>
      </c>
      <c r="H7" s="43">
        <v>2050</v>
      </c>
      <c r="I7" s="3">
        <v>304</v>
      </c>
      <c r="J7" s="12">
        <f t="shared" si="1"/>
        <v>14.829268292682926</v>
      </c>
      <c r="K7" s="16">
        <v>100</v>
      </c>
      <c r="L7" s="3">
        <v>123</v>
      </c>
      <c r="M7" s="12">
        <f t="shared" ref="M7:M10" si="8">L7/K7*100</f>
        <v>123</v>
      </c>
      <c r="N7" s="42">
        <v>2050</v>
      </c>
      <c r="O7" s="3">
        <v>1497</v>
      </c>
      <c r="P7" s="12">
        <f t="shared" si="2"/>
        <v>73.024390243902431</v>
      </c>
      <c r="Q7" s="44"/>
      <c r="R7" s="14"/>
      <c r="S7" s="12"/>
      <c r="T7" s="43">
        <v>500</v>
      </c>
      <c r="U7" s="14">
        <v>502</v>
      </c>
      <c r="V7" s="19">
        <f t="shared" si="4"/>
        <v>100.4</v>
      </c>
      <c r="W7" s="53">
        <v>450</v>
      </c>
      <c r="X7" s="14">
        <v>429</v>
      </c>
      <c r="Y7" s="21">
        <f>X7/W7*100</f>
        <v>95.333333333333343</v>
      </c>
      <c r="Z7" s="17"/>
      <c r="AA7" s="14"/>
      <c r="AB7" s="19"/>
      <c r="AC7" s="38">
        <f t="shared" si="5"/>
        <v>950</v>
      </c>
      <c r="AD7" s="38">
        <f t="shared" si="5"/>
        <v>931</v>
      </c>
      <c r="AE7" s="37">
        <f t="shared" si="6"/>
        <v>98</v>
      </c>
      <c r="AF7" s="44">
        <v>500</v>
      </c>
      <c r="AG7" s="3">
        <v>331</v>
      </c>
      <c r="AH7" s="12">
        <f>AG7/AF7*100</f>
        <v>66.2</v>
      </c>
      <c r="AI7" s="44">
        <v>500</v>
      </c>
      <c r="AJ7" s="3"/>
      <c r="AK7" s="15">
        <f>AJ7/AI7*100</f>
        <v>0</v>
      </c>
      <c r="AL7" s="16">
        <v>100</v>
      </c>
      <c r="AM7" s="3">
        <v>51</v>
      </c>
      <c r="AN7" s="12">
        <f>AM7/AL7*100</f>
        <v>51</v>
      </c>
      <c r="AO7" s="16">
        <v>500</v>
      </c>
      <c r="AP7" s="3"/>
      <c r="AQ7" s="12">
        <f>AP7/AO7*100</f>
        <v>0</v>
      </c>
      <c r="AR7" s="13">
        <f>AF7+AI7+AL7</f>
        <v>1100</v>
      </c>
      <c r="AS7" s="10">
        <f>AG7+AJ7+AM7</f>
        <v>382</v>
      </c>
      <c r="AT7" s="12">
        <f>AS7/AR7*100</f>
        <v>34.727272727272727</v>
      </c>
      <c r="AU7" s="43"/>
      <c r="AV7" s="14"/>
      <c r="AW7" s="21"/>
      <c r="AX7" s="17"/>
      <c r="AY7" s="14"/>
      <c r="AZ7" s="21"/>
      <c r="BA7" s="13"/>
      <c r="BB7" s="3"/>
      <c r="BC7" s="19"/>
      <c r="BD7" s="16">
        <f t="shared" ref="BD7:BE8" si="9">AC7+AR7+BA7</f>
        <v>2050</v>
      </c>
      <c r="BE7" s="3">
        <f t="shared" si="9"/>
        <v>1313</v>
      </c>
      <c r="BF7" s="12">
        <f t="shared" si="7"/>
        <v>64.048780487804876</v>
      </c>
    </row>
    <row r="8" spans="1:58" s="2" customFormat="1" ht="49.5" customHeight="1" x14ac:dyDescent="0.2">
      <c r="A8" s="41" t="s">
        <v>31</v>
      </c>
      <c r="B8" s="36">
        <v>0</v>
      </c>
      <c r="C8" s="3">
        <v>0</v>
      </c>
      <c r="D8" s="12">
        <v>0</v>
      </c>
      <c r="E8" s="44">
        <v>958</v>
      </c>
      <c r="F8" s="3">
        <v>958</v>
      </c>
      <c r="G8" s="12">
        <f t="shared" si="0"/>
        <v>100</v>
      </c>
      <c r="H8" s="43">
        <v>298</v>
      </c>
      <c r="I8" s="3">
        <v>298</v>
      </c>
      <c r="J8" s="12">
        <f t="shared" si="1"/>
        <v>100</v>
      </c>
      <c r="K8" s="16">
        <v>0</v>
      </c>
      <c r="L8" s="3">
        <v>0</v>
      </c>
      <c r="M8" s="12">
        <v>0</v>
      </c>
      <c r="N8" s="42">
        <v>298</v>
      </c>
      <c r="O8" s="3">
        <v>298</v>
      </c>
      <c r="P8" s="12">
        <f t="shared" si="2"/>
        <v>100</v>
      </c>
      <c r="Q8" s="44"/>
      <c r="R8" s="14"/>
      <c r="S8" s="12"/>
      <c r="T8" s="43"/>
      <c r="U8" s="14"/>
      <c r="V8" s="22"/>
      <c r="W8" s="53"/>
      <c r="X8" s="14"/>
      <c r="Y8" s="18"/>
      <c r="Z8" s="17">
        <v>298</v>
      </c>
      <c r="AA8" s="14">
        <v>298</v>
      </c>
      <c r="AB8" s="22">
        <f>AA8/Z8*100</f>
        <v>100</v>
      </c>
      <c r="AC8" s="38">
        <f t="shared" si="5"/>
        <v>298</v>
      </c>
      <c r="AD8" s="38">
        <f t="shared" si="5"/>
        <v>298</v>
      </c>
      <c r="AE8" s="37">
        <f>AD8/AC8*100</f>
        <v>100</v>
      </c>
      <c r="AF8" s="44"/>
      <c r="AG8" s="3"/>
      <c r="AH8" s="12"/>
      <c r="AI8" s="44"/>
      <c r="AJ8" s="3"/>
      <c r="AK8" s="12"/>
      <c r="AL8" s="16"/>
      <c r="AM8" s="3"/>
      <c r="AN8" s="12"/>
      <c r="AO8" s="16"/>
      <c r="AP8" s="3"/>
      <c r="AQ8" s="12"/>
      <c r="AR8" s="13"/>
      <c r="AS8" s="3"/>
      <c r="AT8" s="12"/>
      <c r="AU8" s="43"/>
      <c r="AV8" s="14"/>
      <c r="AW8" s="18"/>
      <c r="AX8" s="17"/>
      <c r="AY8" s="14"/>
      <c r="AZ8" s="18"/>
      <c r="BA8" s="13"/>
      <c r="BB8" s="3"/>
      <c r="BC8" s="22"/>
      <c r="BD8" s="16">
        <f t="shared" si="9"/>
        <v>298</v>
      </c>
      <c r="BE8" s="3">
        <f t="shared" si="9"/>
        <v>298</v>
      </c>
      <c r="BF8" s="12">
        <f t="shared" si="7"/>
        <v>100</v>
      </c>
    </row>
    <row r="9" spans="1:58" s="2" customFormat="1" ht="49.5" customHeight="1" thickBot="1" x14ac:dyDescent="0.25">
      <c r="A9" s="41" t="s">
        <v>30</v>
      </c>
      <c r="B9" s="39">
        <v>0</v>
      </c>
      <c r="C9" s="14">
        <v>0</v>
      </c>
      <c r="D9" s="22">
        <v>0</v>
      </c>
      <c r="E9" s="39">
        <v>0</v>
      </c>
      <c r="F9" s="14">
        <v>0</v>
      </c>
      <c r="G9" s="12">
        <v>0</v>
      </c>
      <c r="H9" s="43">
        <v>4917</v>
      </c>
      <c r="I9" s="14">
        <v>1945</v>
      </c>
      <c r="J9" s="12">
        <f t="shared" si="1"/>
        <v>39.556640227781166</v>
      </c>
      <c r="K9" s="17">
        <v>300</v>
      </c>
      <c r="L9" s="14">
        <v>30</v>
      </c>
      <c r="M9" s="12">
        <f t="shared" si="8"/>
        <v>10</v>
      </c>
      <c r="N9" s="42">
        <v>4917</v>
      </c>
      <c r="O9" s="23">
        <v>1945</v>
      </c>
      <c r="P9" s="12">
        <f t="shared" si="2"/>
        <v>39.556640227781166</v>
      </c>
      <c r="Q9" s="48">
        <v>1596</v>
      </c>
      <c r="R9" s="23">
        <v>1301</v>
      </c>
      <c r="S9" s="61">
        <f>R9/Q9*100</f>
        <v>81.516290726817047</v>
      </c>
      <c r="T9" s="43"/>
      <c r="U9" s="23"/>
      <c r="V9" s="25"/>
      <c r="W9" s="53"/>
      <c r="X9" s="14"/>
      <c r="Y9" s="18"/>
      <c r="Z9" s="17"/>
      <c r="AA9" s="14"/>
      <c r="AB9" s="22"/>
      <c r="AC9" s="20">
        <f t="shared" si="5"/>
        <v>1596</v>
      </c>
      <c r="AD9" s="20">
        <f t="shared" si="5"/>
        <v>1301</v>
      </c>
      <c r="AE9" s="18">
        <f t="shared" si="6"/>
        <v>81.516290726817047</v>
      </c>
      <c r="AF9" s="48"/>
      <c r="AG9" s="23"/>
      <c r="AH9" s="25"/>
      <c r="AI9" s="48"/>
      <c r="AJ9" s="23"/>
      <c r="AK9" s="25"/>
      <c r="AL9" s="24"/>
      <c r="AM9" s="23"/>
      <c r="AN9" s="25"/>
      <c r="AO9" s="24"/>
      <c r="AP9" s="23"/>
      <c r="AQ9" s="25"/>
      <c r="AR9" s="52"/>
      <c r="AS9" s="14"/>
      <c r="AT9" s="22"/>
      <c r="AU9" s="43">
        <v>3310</v>
      </c>
      <c r="AV9" s="23">
        <v>450</v>
      </c>
      <c r="AW9" s="26">
        <f>AV9/AU9*100</f>
        <v>13.595166163141995</v>
      </c>
      <c r="AX9" s="24">
        <v>11</v>
      </c>
      <c r="AY9" s="23"/>
      <c r="AZ9" s="26">
        <f>AY9/AX9*100</f>
        <v>0</v>
      </c>
      <c r="BA9" s="58">
        <f>AU9+AX9</f>
        <v>3321</v>
      </c>
      <c r="BB9" s="23">
        <f>AV9+AY9</f>
        <v>450</v>
      </c>
      <c r="BC9" s="25">
        <f>BB9/BA9*100</f>
        <v>13.550135501355012</v>
      </c>
      <c r="BD9" s="17">
        <f>AC9+AR9+BA9</f>
        <v>4917</v>
      </c>
      <c r="BE9" s="14">
        <f>AD9+AS9+BB9</f>
        <v>1751</v>
      </c>
      <c r="BF9" s="22">
        <f t="shared" si="7"/>
        <v>35.611145007118161</v>
      </c>
    </row>
    <row r="10" spans="1:58" s="4" customFormat="1" ht="49.5" customHeight="1" thickBot="1" x14ac:dyDescent="0.3">
      <c r="A10" s="27" t="s">
        <v>9</v>
      </c>
      <c r="B10" s="28">
        <f>SUM(B6:B9)</f>
        <v>200</v>
      </c>
      <c r="C10" s="29">
        <f>SUM(C6:C9)</f>
        <v>200</v>
      </c>
      <c r="D10" s="30">
        <f>C10/B10*100</f>
        <v>100</v>
      </c>
      <c r="E10" s="28">
        <f>SUM(E6:E9)</f>
        <v>2363</v>
      </c>
      <c r="F10" s="29">
        <f>SUM(F6:F9)</f>
        <v>2363</v>
      </c>
      <c r="G10" s="30">
        <f t="shared" si="0"/>
        <v>100</v>
      </c>
      <c r="H10" s="31">
        <f>SUM(H6:H9)</f>
        <v>9814</v>
      </c>
      <c r="I10" s="29">
        <f>SUM(I6:I9)</f>
        <v>3829</v>
      </c>
      <c r="J10" s="30">
        <f>I10/H10*100</f>
        <v>39.015691868758914</v>
      </c>
      <c r="K10" s="28">
        <f>SUM(K6:K9)</f>
        <v>400</v>
      </c>
      <c r="L10" s="29">
        <f>SUM(L6:L9)</f>
        <v>153</v>
      </c>
      <c r="M10" s="30">
        <f t="shared" si="8"/>
        <v>38.25</v>
      </c>
      <c r="N10" s="31">
        <f>SUM(N6:N9)</f>
        <v>9814</v>
      </c>
      <c r="O10" s="29">
        <f>SUM(O6:O9)</f>
        <v>5022</v>
      </c>
      <c r="P10" s="30">
        <f t="shared" si="2"/>
        <v>51.17179539433463</v>
      </c>
      <c r="Q10" s="33">
        <f>SUM(Q6:Q9)</f>
        <v>1946</v>
      </c>
      <c r="R10" s="29">
        <f>SUM(R6:R9)</f>
        <v>1463</v>
      </c>
      <c r="S10" s="30">
        <f>R10/Q10*100</f>
        <v>75.17985611510791</v>
      </c>
      <c r="T10" s="40">
        <f>SUM(T6:T9)</f>
        <v>1150</v>
      </c>
      <c r="U10" s="29">
        <f>SUM(U6:U9)</f>
        <v>1241</v>
      </c>
      <c r="V10" s="30">
        <f>U10/T10*100</f>
        <v>107.91304347826087</v>
      </c>
      <c r="W10" s="33">
        <f>SUM(W6:W9)</f>
        <v>700</v>
      </c>
      <c r="X10" s="29">
        <f>SUM(X6:X9)</f>
        <v>709</v>
      </c>
      <c r="Y10" s="30">
        <f>X10/W10*100</f>
        <v>101.28571428571429</v>
      </c>
      <c r="Z10" s="33">
        <f>SUM(Z6:Z9)</f>
        <v>298</v>
      </c>
      <c r="AA10" s="29">
        <f>SUM(AA6:AA9)</f>
        <v>298</v>
      </c>
      <c r="AB10" s="30">
        <f>AA10/Z10*100</f>
        <v>100</v>
      </c>
      <c r="AC10" s="50">
        <f>SUM(AC6:AC9)</f>
        <v>4094</v>
      </c>
      <c r="AD10" s="51">
        <f>SUM(AD6:AD9)</f>
        <v>3711</v>
      </c>
      <c r="AE10" s="30">
        <f t="shared" si="6"/>
        <v>90.644846116267701</v>
      </c>
      <c r="AF10" s="45">
        <f>SUM(AF6:AF9)</f>
        <v>1349</v>
      </c>
      <c r="AG10" s="46">
        <f>SUM(AG6:AG9)</f>
        <v>331</v>
      </c>
      <c r="AH10" s="34">
        <f>AG10/AF10*100</f>
        <v>24.536693847294291</v>
      </c>
      <c r="AI10" s="45">
        <f>SUM(AI6:AI9)</f>
        <v>950</v>
      </c>
      <c r="AJ10" s="46">
        <f>SUM(AJ6:AJ9)</f>
        <v>0</v>
      </c>
      <c r="AK10" s="34">
        <f>AJ10/AI10*100</f>
        <v>0</v>
      </c>
      <c r="AL10" s="47">
        <f>SUM(AL6:AL9)</f>
        <v>100</v>
      </c>
      <c r="AM10" s="46">
        <f>SUM(AM6:AM9)</f>
        <v>51</v>
      </c>
      <c r="AN10" s="34">
        <f>AM10/AL10*100</f>
        <v>51</v>
      </c>
      <c r="AO10" s="47">
        <f>SUM(AO6:AO9)</f>
        <v>1000</v>
      </c>
      <c r="AP10" s="46">
        <f>SUM(AP6:AP9)</f>
        <v>0</v>
      </c>
      <c r="AQ10" s="34">
        <f>AP10/AO10*100</f>
        <v>0</v>
      </c>
      <c r="AR10" s="28">
        <f>SUM(AR6:AR9)</f>
        <v>2399</v>
      </c>
      <c r="AS10" s="29">
        <f>SUM(AS6:AS9)</f>
        <v>382</v>
      </c>
      <c r="AT10" s="30">
        <f>AS10/AR10*100</f>
        <v>15.923301375573157</v>
      </c>
      <c r="AU10" s="40">
        <f>SUM(AU6:AU9)</f>
        <v>3310</v>
      </c>
      <c r="AV10" s="29">
        <f>SUM(AV6:AV9)</f>
        <v>450</v>
      </c>
      <c r="AW10" s="32">
        <f>AV10/AU10*100</f>
        <v>13.595166163141995</v>
      </c>
      <c r="AX10" s="33">
        <f>SUM(AX6:AX9)</f>
        <v>11</v>
      </c>
      <c r="AY10" s="29">
        <f>SUM(AY6:AY9)</f>
        <v>0</v>
      </c>
      <c r="AZ10" s="32">
        <f>AY10/AX10*100</f>
        <v>0</v>
      </c>
      <c r="BA10" s="47">
        <f>SUM(BA6:BA9)</f>
        <v>3321</v>
      </c>
      <c r="BB10" s="46">
        <f>SUM(BB6:BB9)</f>
        <v>450</v>
      </c>
      <c r="BC10" s="59">
        <f>BB10/BA10*100</f>
        <v>13.550135501355012</v>
      </c>
      <c r="BD10" s="50">
        <f>SUM(BD6:BD9)</f>
        <v>9814</v>
      </c>
      <c r="BE10" s="51">
        <f>SUM(BE6:BE9)</f>
        <v>4543</v>
      </c>
      <c r="BF10" s="30">
        <f>BE10/BD10*100</f>
        <v>46.291012838801713</v>
      </c>
    </row>
  </sheetData>
  <mergeCells count="26">
    <mergeCell ref="AF4:AH4"/>
    <mergeCell ref="AI4:AK4"/>
    <mergeCell ref="B3:D4"/>
    <mergeCell ref="E3:G4"/>
    <mergeCell ref="H3:J4"/>
    <mergeCell ref="A2:A5"/>
    <mergeCell ref="T4:V4"/>
    <mergeCell ref="Z4:AB4"/>
    <mergeCell ref="AC4:AE4"/>
    <mergeCell ref="W4:Y4"/>
    <mergeCell ref="A1:V1"/>
    <mergeCell ref="B2:P2"/>
    <mergeCell ref="Q2:BF2"/>
    <mergeCell ref="Q3:AE3"/>
    <mergeCell ref="AF3:AT3"/>
    <mergeCell ref="AU3:BC3"/>
    <mergeCell ref="BD3:BF4"/>
    <mergeCell ref="Q4:S4"/>
    <mergeCell ref="K3:M4"/>
    <mergeCell ref="N3:P4"/>
    <mergeCell ref="AL4:AN4"/>
    <mergeCell ref="AU4:AW4"/>
    <mergeCell ref="AX4:AZ4"/>
    <mergeCell ref="BA4:BC4"/>
    <mergeCell ref="AO4:AQ4"/>
    <mergeCell ref="AR4:AT4"/>
  </mergeCells>
  <pageMargins left="0.11811023622047245" right="0.11811023622047245" top="0.74803149606299213" bottom="0.74803149606299213" header="0.31496062992125984" footer="0.31496062992125984"/>
  <pageSetup paperSize="9" scale="4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11.05.23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2022-05-23T08:24:10Z</cp:lastPrinted>
  <dcterms:created xsi:type="dcterms:W3CDTF">2021-04-13T08:07:32Z</dcterms:created>
  <dcterms:modified xsi:type="dcterms:W3CDTF">2023-05-11T12:25:08Z</dcterms:modified>
</cp:coreProperties>
</file>